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2 квартал\9- 280-КС-2017_Комплекс механо-монтажных работ ТП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<sst xmlns="http://schemas.openxmlformats.org/spreadsheetml/2006/main" count="205" uniqueCount="179">
  <si>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</si>
  <si>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</si>
  <si>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</si>
  <si>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</si>
  <si>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</si>
  <si>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</si>
  <si>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</si>
  <si>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</si>
  <si>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</si>
  <si>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</si>
  <si>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</si>
  <si>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</si>
  <si>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</si>
  <si>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</si>
  <si>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</si>
  <si>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</si>
  <si>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</si>
  <si>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</si>
  <si>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</si>
  <si>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</si>
  <si>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</si>
  <si>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</si>
  <si>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</si>
  <si>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</si>
  <si>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</si>
  <si>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</si>
  <si>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</si>
  <si>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</si>
  <si>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</si>
  <si>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</si>
  <si>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</si>
  <si>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</si>
  <si>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</si>
  <si>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</si>
  <si>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</si>
  <si>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</si>
  <si>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</si>
  <si>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</si>
  <si>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</si>
  <si>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</si>
  <si>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</si>
  <si>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</si>
  <si>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</si>
  <si>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</si>
  <si>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</si>
  <si>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</si>
  <si>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</si>
  <si>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</si>
  <si>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</si>
  <si>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</si>
  <si>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</si>
  <si>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</si>
  <si>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</si>
  <si>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</si>
  <si>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</si>
  <si>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</si>
  <si>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</si>
  <si>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</si>
  <si>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</si>
  <si>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</si>
  <si>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</si>
  <si>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</si>
  <si>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</si>
  <si>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</si>
  <si>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</si>
  <si>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</si>
  <si>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</si>
  <si>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</si>
  <si>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</si>
  <si>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</si>
  <si>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</si>
  <si>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</si>
  <si>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</si>
  <si>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</si>
  <si>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</si>
  <si>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</si>
  <si>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</si>
  <si>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</si>
  <si>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</si>
  <si>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</si>
  <si>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</si>
  <si>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</si>
  <si>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</si>
  <si>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</si>
  <si>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</si>
  <si>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</si>
  <si>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</si>
  <si>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</si>
  <si>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</si>
  <si>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</si>
  <si>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</si>
  <si>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</si>
  <si>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</si>
  <si>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</si>
  <si>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</si>
  <si>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</si>
  <si>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</si>
  <si>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</si>
  <si>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</si>
  <si>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</si>
  <si>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</si>
  <si>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</si>
  <si>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</si>
  <si>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</si>
  <si>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</si>
  <si>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</si>
  <si>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</si>
  <si>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</si>
  <si>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</si>
  <si>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</si>
  <si>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</si>
  <si>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</si>
  <si>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</si>
  <si>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</si>
  <si>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</si>
  <si>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</si>
  <si>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</si>
  <si>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</si>
  <si>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</si>
  <si>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</si>
  <si>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</si>
  <si>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</si>
  <si>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</si>
  <si>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</si>
  <si>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</si>
  <si>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</si>
  <si>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</si>
  <si>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</si>
  <si>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</si>
  <si>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</si>
  <si>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</si>
  <si>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</si>
  <si>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</si>
  <si>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</si>
  <si>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</si>
  <si>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</si>
  <si>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</si>
  <si>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</si>
  <si>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</si>
  <si>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</si>
  <si>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</si>
  <si>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</si>
  <si>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</si>
  <si>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</si>
  <si>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</si>
  <si>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</si>
  <si>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</si>
  <si>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</si>
  <si>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</si>
  <si>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</si>
  <si>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</si>
  <si>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</si>
  <si>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</si>
  <si>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</si>
  <si>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</si>
  <si>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</si>
  <si>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</si>
  <si>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</si>
  <si>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</si>
  <si>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</si>
  <si>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</si>
  <si>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Оцениваемый параметр
(ЗП план = ДР*0,12)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</si>
  <si>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</si>
  <si>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</si>
  <si>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</si>
  <si>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</si>
  <si>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</si>
  <si>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</si>
  <si>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</si>
  <si>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</si>
  <si>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</si>
  <si>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</si>
  <si>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для данной методики принимается усредненный процент НР =111% (исходя из видов работ НК, НВК) , СП  = 71 %  ( исходя из видов работ НК, НВК);</t>
  </si>
  <si>
    <t>а при указании претендентом НР и СП в процентном выражении - для расчета  принимается процент претендента.</t>
  </si>
  <si>
    <t>Оцениваемый параметр
(ЗП план.пнр = ДР*0,01)</t>
  </si>
  <si>
    <r>
      <t xml:space="preserve">* - при условии указания претендентом в Регламенте СМР на доп.работы накладных расходов и см.прибыли </t>
    </r>
    <r>
      <rPr>
        <i/>
        <sz val="11"/>
        <color theme="1"/>
        <rFont val="Times New Roman"/>
        <family val="1"/>
        <charset val="204"/>
      </rPr>
      <t>- "по видам работ"</t>
    </r>
  </si>
  <si>
    <t>Комплекс механо-монтажных работ технического перевооружения</t>
  </si>
  <si>
    <t>Приложение № 9.1. к ПДО</t>
  </si>
  <si>
    <t>Приложение № 9.2.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</si>
</sst>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4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20" fillId="0" borderId="0" xfId="33" applyFo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90" zoomScaleNormal="90" zoomScaleSheetLayoutView="90" workbookViewId="0">
      <selection activeCell="A2" sqref="A2:F2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177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30" customHeight="1" thickBot="1" x14ac:dyDescent="0.3">
      <c r="A3" s="18"/>
      <c r="B3" s="130" t="s">
        <v>176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170</v>
      </c>
      <c r="F4" s="129"/>
      <c r="G4" s="119" t="s">
        <v>149</v>
      </c>
    </row>
    <row r="5" spans="1:10" ht="50.25" customHeight="1" thickBot="1" x14ac:dyDescent="0.3">
      <c r="A5" s="124"/>
      <c r="B5" s="126"/>
      <c r="C5" s="91" t="s">
        <v>122</v>
      </c>
      <c r="D5" s="92" t="s">
        <v>160</v>
      </c>
      <c r="E5" s="19" t="s">
        <v>124</v>
      </c>
      <c r="F5" s="20" t="s">
        <v>164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0.12</v>
      </c>
      <c r="E8" s="32" t="s">
        <v>168</v>
      </c>
      <c r="F8" s="33" t="s">
        <v>169</v>
      </c>
      <c r="G8" s="108" t="s">
        <v>161</v>
      </c>
    </row>
    <row r="9" spans="1:10" ht="21.75" customHeight="1" x14ac:dyDescent="0.25">
      <c r="A9" s="57" t="s">
        <v>61</v>
      </c>
      <c r="B9" s="56" t="s">
        <v>69</v>
      </c>
      <c r="C9" s="60"/>
      <c r="D9" s="95">
        <f>D8*0.15</f>
        <v>1.7999999999999999E-2</v>
      </c>
      <c r="E9" s="36" t="s">
        <v>94</v>
      </c>
      <c r="F9" s="37" t="s">
        <v>103</v>
      </c>
      <c r="G9" s="109" t="s">
        <v>150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(D8+D9)*1.11</f>
        <v>0.15317999999999998</v>
      </c>
      <c r="E10" s="38" t="s">
        <v>95</v>
      </c>
      <c r="F10" s="37" t="s">
        <v>110</v>
      </c>
      <c r="G10" s="109" t="s">
        <v>150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(D8+D9)*0.71</f>
        <v>9.7979999999999984E-2</v>
      </c>
      <c r="E11" s="38" t="s">
        <v>96</v>
      </c>
      <c r="F11" s="37" t="s">
        <v>112</v>
      </c>
      <c r="G11" s="109" t="s">
        <v>150</v>
      </c>
    </row>
    <row r="12" spans="1:10" s="58" customFormat="1" ht="30" customHeight="1" x14ac:dyDescent="0.25">
      <c r="A12" s="57" t="s">
        <v>64</v>
      </c>
      <c r="B12" s="56" t="s">
        <v>80</v>
      </c>
      <c r="C12" s="60"/>
      <c r="D12" s="96">
        <v>0.4</v>
      </c>
      <c r="E12" s="38" t="s">
        <v>88</v>
      </c>
      <c r="F12" s="37" t="s">
        <v>93</v>
      </c>
      <c r="G12" s="109" t="s">
        <v>162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4.8000000000000001E-2</v>
      </c>
      <c r="E13" s="39" t="s">
        <v>92</v>
      </c>
      <c r="F13" s="40" t="s">
        <v>82</v>
      </c>
      <c r="G13" s="109" t="s">
        <v>150</v>
      </c>
    </row>
    <row r="14" spans="1:10" s="58" customFormat="1" ht="31.5" customHeight="1" x14ac:dyDescent="0.25">
      <c r="A14" s="57" t="s">
        <v>66</v>
      </c>
      <c r="B14" s="56" t="s">
        <v>152</v>
      </c>
      <c r="C14" s="60"/>
      <c r="D14" s="96">
        <v>0</v>
      </c>
      <c r="E14" s="38" t="s">
        <v>88</v>
      </c>
      <c r="F14" s="37" t="s">
        <v>151</v>
      </c>
      <c r="G14" s="109" t="s">
        <v>162</v>
      </c>
    </row>
    <row r="15" spans="1:10" s="58" customFormat="1" ht="18" customHeight="1" x14ac:dyDescent="0.25">
      <c r="A15" s="57" t="s">
        <v>71</v>
      </c>
      <c r="B15" s="56" t="s">
        <v>153</v>
      </c>
      <c r="C15" s="60"/>
      <c r="D15" s="96">
        <f>0.02*D14</f>
        <v>0</v>
      </c>
      <c r="E15" s="39" t="s">
        <v>91</v>
      </c>
      <c r="F15" s="40" t="s">
        <v>154</v>
      </c>
      <c r="G15" s="109" t="s">
        <v>150</v>
      </c>
    </row>
    <row r="16" spans="1:10" s="58" customFormat="1" ht="24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155</v>
      </c>
      <c r="G16" s="102" t="s">
        <v>155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150</v>
      </c>
    </row>
    <row r="18" spans="1:7" ht="22.5" customHeight="1" x14ac:dyDescent="0.25">
      <c r="A18" s="66" t="s">
        <v>75</v>
      </c>
      <c r="B18" s="56" t="s">
        <v>70</v>
      </c>
      <c r="C18" s="60"/>
      <c r="D18" s="96">
        <v>0.12</v>
      </c>
      <c r="E18" s="38" t="s">
        <v>88</v>
      </c>
      <c r="F18" s="37" t="s">
        <v>98</v>
      </c>
      <c r="G18" s="109" t="s">
        <v>163</v>
      </c>
    </row>
    <row r="19" spans="1:7" ht="24" customHeight="1" x14ac:dyDescent="0.25">
      <c r="A19" s="57" t="s">
        <v>76</v>
      </c>
      <c r="B19" s="56" t="s">
        <v>72</v>
      </c>
      <c r="C19" s="60"/>
      <c r="D19" s="96">
        <f>(D8+D9+D12+D13+D16+D17+D18)*0.0308</f>
        <v>2.1744800000000002E-2</v>
      </c>
      <c r="E19" s="36" t="s">
        <v>89</v>
      </c>
      <c r="F19" s="37" t="s">
        <v>125</v>
      </c>
      <c r="G19" s="109" t="s">
        <v>150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0.01</v>
      </c>
      <c r="E23" s="32" t="s">
        <v>166</v>
      </c>
      <c r="F23" s="33" t="s">
        <v>167</v>
      </c>
      <c r="G23" s="108" t="s">
        <v>174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1.5E-3</v>
      </c>
      <c r="E24" s="36" t="s">
        <v>99</v>
      </c>
      <c r="F24" s="37" t="s">
        <v>104</v>
      </c>
      <c r="G24" s="109" t="s">
        <v>150</v>
      </c>
    </row>
    <row r="25" spans="1:7" x14ac:dyDescent="0.25">
      <c r="A25" s="41" t="s">
        <v>79</v>
      </c>
      <c r="B25" s="35" t="s">
        <v>157</v>
      </c>
      <c r="C25" s="60"/>
      <c r="D25" s="96">
        <f>(D23+D24)*0.5525</f>
        <v>6.35375E-3</v>
      </c>
      <c r="E25" s="38" t="s">
        <v>100</v>
      </c>
      <c r="F25" s="37" t="s">
        <v>116</v>
      </c>
      <c r="G25" s="109" t="s">
        <v>150</v>
      </c>
    </row>
    <row r="26" spans="1:7" ht="15.75" thickBot="1" x14ac:dyDescent="0.3">
      <c r="A26" s="41" t="s">
        <v>85</v>
      </c>
      <c r="B26" s="42" t="s">
        <v>158</v>
      </c>
      <c r="C26" s="60"/>
      <c r="D26" s="98">
        <f>(D23+D24)*0.32</f>
        <v>3.6800000000000001E-3</v>
      </c>
      <c r="E26" s="38" t="s">
        <v>101</v>
      </c>
      <c r="F26" s="37" t="s">
        <v>117</v>
      </c>
      <c r="G26" s="109" t="s">
        <v>150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1.0004385499999999</v>
      </c>
      <c r="E28" s="24"/>
      <c r="F28" s="50" t="s">
        <v>165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ht="18" customHeight="1" x14ac:dyDescent="0.25">
      <c r="B31" s="17" t="s">
        <v>175</v>
      </c>
    </row>
    <row r="32" spans="1:7" s="58" customFormat="1" x14ac:dyDescent="0.25">
      <c r="B32" s="58" t="s">
        <v>172</v>
      </c>
      <c r="G32" s="105"/>
    </row>
    <row r="33" spans="2:7" s="58" customFormat="1" x14ac:dyDescent="0.25">
      <c r="B33" s="58" t="s">
        <v>173</v>
      </c>
      <c r="G33" s="105"/>
    </row>
    <row r="34" spans="2:7" ht="15.75" customHeight="1" x14ac:dyDescent="0.25"/>
    <row r="35" spans="2:7" x14ac:dyDescent="0.25">
      <c r="B35" s="89" t="s">
        <v>159</v>
      </c>
    </row>
    <row r="36" spans="2:7" x14ac:dyDescent="0.25">
      <c r="B36" s="89" t="s">
        <v>156</v>
      </c>
    </row>
    <row r="37" spans="2:7" s="58" customFormat="1" x14ac:dyDescent="0.25">
      <c r="B37" s="58" t="s">
        <v>173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59055118110236227" right="0.59055118110236227" top="0.78740157480314965" bottom="0.39370078740157483" header="0.31496062992125984" footer="0.15748031496062992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A3" sqref="A3:H3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33" t="s">
        <v>178</v>
      </c>
      <c r="H1" s="133"/>
      <c r="I1" s="133"/>
    </row>
    <row r="2" spans="1:9" x14ac:dyDescent="0.25">
      <c r="E2" s="17"/>
      <c r="F2" s="17"/>
    </row>
    <row r="3" spans="1:9" ht="15" customHeight="1" x14ac:dyDescent="0.25">
      <c r="A3" s="131" t="s">
        <v>171</v>
      </c>
      <c r="B3" s="131"/>
      <c r="C3" s="131"/>
      <c r="D3" s="131"/>
      <c r="E3" s="131"/>
      <c r="F3" s="131"/>
      <c r="G3" s="131"/>
      <c r="H3" s="131"/>
    </row>
    <row r="4" spans="1:9" ht="30" customHeight="1" x14ac:dyDescent="0.25">
      <c r="A4" s="132" t="s">
        <v>176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129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130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131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132</v>
      </c>
      <c r="B10" s="72" t="s">
        <v>133</v>
      </c>
      <c r="C10" s="72" t="s">
        <v>134</v>
      </c>
      <c r="D10" s="72" t="s">
        <v>135</v>
      </c>
      <c r="E10" s="72" t="s">
        <v>136</v>
      </c>
      <c r="F10" s="72" t="s">
        <v>137</v>
      </c>
      <c r="G10" s="72" t="s">
        <v>138</v>
      </c>
      <c r="H10" s="72" t="s">
        <v>139</v>
      </c>
      <c r="I10" s="72" t="s">
        <v>140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141</v>
      </c>
      <c r="E11" s="73" t="s">
        <v>142</v>
      </c>
      <c r="F11" s="73" t="s">
        <v>143</v>
      </c>
      <c r="G11" s="73" t="s">
        <v>144</v>
      </c>
      <c r="H11" s="73" t="s">
        <v>145</v>
      </c>
      <c r="I11" s="73" t="s">
        <v>146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147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148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A4:I4"/>
    <mergeCell ref="G1:I1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2017-06-14T13:26:15Z</cp:lastPrinted>
  <dcterms:created xsi:type="dcterms:W3CDTF">2010-09-28T10:04:17Z</dcterms:created>
  <dcterms:modified xsi:type="dcterms:W3CDTF">2017-06-14T13:26:30Z</dcterms:modified>
</cp:coreProperties>
</file>